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859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9">'9'!$A$4:$K$39</definedName>
  </definedNames>
  <calcPr fullCalcOnLoad="1"/>
</workbook>
</file>

<file path=xl/sharedStrings.xml><?xml version="1.0" encoding="utf-8"?>
<sst xmlns="http://schemas.openxmlformats.org/spreadsheetml/2006/main" count="548" uniqueCount="272">
  <si>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</si>
  <si>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</si>
  <si>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</si>
  <si>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</si>
  <si>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</si>
  <si>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</si>
  <si>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</si>
  <si>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</si>
  <si>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</si>
  <si>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</si>
  <si>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</si>
  <si>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</si>
  <si>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</si>
  <si>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</si>
  <si>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</si>
  <si>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</si>
  <si>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</si>
  <si>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</si>
  <si>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</si>
  <si>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</si>
  <si>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</si>
  <si>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</si>
  <si>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</si>
  <si>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</si>
  <si>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</si>
  <si>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</si>
  <si>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</si>
  <si>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</si>
  <si>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</si>
  <si>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</si>
  <si>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</si>
  <si>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</si>
  <si>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</si>
  <si>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</si>
  <si>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</si>
  <si>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</si>
  <si>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</si>
  <si>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</si>
  <si>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</si>
  <si>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</si>
  <si>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</si>
  <si>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</si>
  <si>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</si>
  <si>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</si>
  <si>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</si>
  <si>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</si>
  <si>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</si>
  <si>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</si>
  <si>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</si>
  <si>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</si>
  <si>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</si>
  <si>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</si>
  <si>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</si>
  <si>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</si>
  <si>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</si>
  <si>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</si>
  <si>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</si>
  <si>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</si>
  <si>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</si>
  <si>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</si>
  <si>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</si>
  <si>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</si>
  <si>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</si>
  <si>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</si>
  <si>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</si>
  <si>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</si>
  <si>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</si>
  <si>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</si>
  <si>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</si>
  <si>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</si>
  <si>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</si>
  <si>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</si>
  <si>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</si>
  <si>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</si>
  <si>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</si>
  <si>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</si>
  <si>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</si>
  <si>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</si>
  <si>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</si>
  <si>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</si>
  <si>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</si>
  <si>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</si>
  <si>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</si>
  <si>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</si>
  <si>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</si>
  <si>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</si>
  <si>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</si>
  <si>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</si>
  <si>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</si>
  <si>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</si>
  <si>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</si>
  <si>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</si>
  <si>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</si>
  <si>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</si>
  <si>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</si>
  <si>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</si>
  <si>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</si>
  <si>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</si>
  <si>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</si>
  <si>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</si>
  <si>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</si>
  <si>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</si>
  <si>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</si>
  <si>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</si>
  <si>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</si>
  <si>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</si>
  <si>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</si>
  <si>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</si>
  <si>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</si>
  <si>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</si>
  <si>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</si>
  <si>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</si>
  <si>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</si>
  <si>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</si>
  <si>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</si>
  <si>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</si>
  <si>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</si>
  <si>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</si>
  <si>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</si>
  <si>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</si>
  <si>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</si>
  <si>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</si>
  <si>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</si>
  <si>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</si>
  <si>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</si>
  <si>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</si>
  <si>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</si>
  <si>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</si>
  <si>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</si>
  <si>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</si>
  <si>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</si>
  <si>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</si>
  <si>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</si>
  <si>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</si>
  <si>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</si>
  <si>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</si>
  <si>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</si>
  <si>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</si>
  <si>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</si>
  <si>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</si>
  <si>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</si>
  <si>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</si>
  <si>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</si>
  <si>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</si>
  <si>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</si>
  <si>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</si>
  <si>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</si>
  <si>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</si>
  <si>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</si>
  <si>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</si>
  <si>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</si>
  <si>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</si>
  <si>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</si>
  <si>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</si>
  <si>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</si>
  <si>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</si>
  <si>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</si>
  <si>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</si>
  <si>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</si>
  <si>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</si>
  <si>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</si>
  <si>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</si>
  <si>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</si>
  <si>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</si>
  <si>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</si>
  <si>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</si>
  <si>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</si>
  <si>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</si>
  <si>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</si>
  <si>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</si>
  <si>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</si>
  <si>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</si>
  <si>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</si>
  <si>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</si>
  <si>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</si>
  <si>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</si>
  <si>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</si>
  <si>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</si>
  <si>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</si>
  <si>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</si>
  <si>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</si>
  <si>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</si>
  <si>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</si>
  <si>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</si>
  <si>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</si>
  <si>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</si>
  <si>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</si>
  <si>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</si>
  <si>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</si>
  <si>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</si>
  <si>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</si>
  <si>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</si>
  <si>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</si>
  <si>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</si>
  <si>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</si>
  <si>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</si>
  <si>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</si>
  <si>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</si>
  <si>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</si>
  <si>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</si>
  <si>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</si>
  <si>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</si>
  <si>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</si>
  <si>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</si>
  <si>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</si>
  <si>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</si>
  <si>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</si>
  <si>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</si>
  <si>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</si>
  <si>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</si>
  <si>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</si>
  <si>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</si>
  <si>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</si>
  <si>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</si>
  <si>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</si>
  <si>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</si>
  <si>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</si>
  <si>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</si>
  <si>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</si>
  <si>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</si>
  <si>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</si>
  <si>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</si>
  <si>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</si>
  <si>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</si>
  <si>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</si>
  <si>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</si>
  <si>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</si>
  <si>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</si>
  <si>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</si>
  <si>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</si>
  <si>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</si>
  <si>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</si>
  <si>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</si>
  <si>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</si>
  <si>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</si>
  <si>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</si>
  <si>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</si>
  <si>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</si>
  <si>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</si>
  <si>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</si>
  <si>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</si>
  <si>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</si>
  <si>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</si>
  <si>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</si>
  <si>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</si>
  <si>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</si>
  <si>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</si>
  <si>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</si>
  <si>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</si>
  <si>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</si>
  <si>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1. Zakład Budżetowy Przedszkoli Miejskich</t>
  </si>
  <si>
    <t>2. Miejski Ośrodek Sportu i Rekreacji</t>
  </si>
  <si>
    <t>2. Szkoła Podstawowa Nr 4</t>
  </si>
  <si>
    <t>1. Szkoła Podstawowa Nr 3</t>
  </si>
  <si>
    <t>3. Szkoła Podstawowa Nr 5</t>
  </si>
  <si>
    <t>4. Szkoła Podstawowa Nr 6</t>
  </si>
  <si>
    <t>5. Szkoła Podstawowa Nr 8</t>
  </si>
  <si>
    <t>6. Gimnazjum Nr 1</t>
  </si>
  <si>
    <t xml:space="preserve"> oraz dochodów i wydatków dochodów własnych jednostek budżetowych na 2008 r.</t>
  </si>
  <si>
    <t>10. Centrum Promocji i Informacji Turystycznej</t>
  </si>
  <si>
    <t>7. Zespół Szkół Nr 2</t>
  </si>
  <si>
    <t>8. Gimnazjum Nr 3</t>
  </si>
  <si>
    <t>9. Zespół Szkół</t>
  </si>
  <si>
    <t>z dnia ................... 2008 r. zmieniający</t>
  </si>
  <si>
    <t>z dnia 19 grudnia 2007 r.</t>
  </si>
  <si>
    <t>załącznik Nr 7 do Uchwały Nr XVI/186/07 Rady Miasta Kołobrzeg</t>
  </si>
  <si>
    <t xml:space="preserve"> - dotacja celowa na inwestycje</t>
  </si>
  <si>
    <t>Załącznik Nr 3 do Uchwały Nr .../.../08 Rady Miasta Kołobrzeg</t>
  </si>
  <si>
    <t>*** wysokość dotacji podano w kwotach brutto</t>
  </si>
  <si>
    <t>bieżące               § 2650</t>
  </si>
  <si>
    <t>na inwestycje     § 6210</t>
  </si>
  <si>
    <t>Rozliczenia
z budżetem
z tytułu wpłat nadwyżek środków za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</si>
</sst>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2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13" fillId="0" borderId="14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3" fillId="0" borderId="23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5" t="s">
        <v>64</v>
      </c>
      <c r="C1" s="155"/>
      <c r="D1" s="155"/>
      <c r="E1" s="155"/>
    </row>
    <row r="2" spans="2:4" ht="18">
      <c r="B2" s="3"/>
      <c r="C2" s="3"/>
      <c r="D2" s="3"/>
    </row>
    <row r="3" ht="12.75">
      <c r="E3" s="20" t="s">
        <v>61</v>
      </c>
    </row>
    <row r="4" spans="1:5" s="69" customFormat="1" ht="15" customHeight="1">
      <c r="A4" s="156" t="s">
        <v>2</v>
      </c>
      <c r="B4" s="156" t="s">
        <v>175</v>
      </c>
      <c r="C4" s="156" t="s">
        <v>4</v>
      </c>
      <c r="D4" s="156" t="s">
        <v>173</v>
      </c>
      <c r="E4" s="159" t="s">
        <v>69</v>
      </c>
    </row>
    <row r="5" spans="1:5" s="69" customFormat="1" ht="15" customHeight="1">
      <c r="A5" s="157"/>
      <c r="B5" s="157"/>
      <c r="C5" s="158"/>
      <c r="D5" s="158"/>
      <c r="E5" s="158"/>
    </row>
    <row r="6" spans="1:5" s="80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0" customFormat="1" ht="19.5" customHeight="1">
      <c r="A14" s="152" t="s">
        <v>155</v>
      </c>
      <c r="B14" s="153"/>
      <c r="C14" s="153"/>
      <c r="D14" s="154"/>
      <c r="E14" s="101"/>
    </row>
    <row r="15" spans="2:5" ht="12.75">
      <c r="B15" s="2"/>
      <c r="C15" s="2"/>
      <c r="D15" s="2"/>
      <c r="E15" s="2"/>
    </row>
    <row r="16" spans="1:5" ht="12.75">
      <c r="A16" s="111" t="s">
        <v>238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J14">
      <selection activeCell="J29" sqref="J29"/>
    </sheetView>
  </sheetViews>
  <sheetFormatPr defaultColWidth="9.00390625" defaultRowHeight="12.75"/>
  <cols>
    <col min="1" max="1" width="4.75390625" style="124" customWidth="1"/>
    <col min="2" max="2" width="34.00390625" style="129" customWidth="1"/>
    <col min="3" max="3" width="14.125" style="124" customWidth="1"/>
    <col min="4" max="4" width="14.75390625" style="124" customWidth="1"/>
    <col min="5" max="6" width="13.25390625" style="124" customWidth="1"/>
    <col min="7" max="7" width="11.875" style="124" customWidth="1"/>
    <col min="8" max="8" width="14.875" style="124" customWidth="1"/>
    <col min="9" max="9" width="10.625" style="124" bestFit="1" customWidth="1"/>
    <col min="10" max="10" width="14.125" style="124" customWidth="1"/>
    <col min="11" max="11" width="13.625" style="124" customWidth="1"/>
  </cols>
  <sheetData>
    <row r="1" spans="1:11" ht="12.75">
      <c r="A1" s="131"/>
      <c r="B1" s="132"/>
      <c r="C1" s="131"/>
      <c r="D1" s="131"/>
      <c r="E1" s="131"/>
      <c r="F1" s="131"/>
      <c r="G1" s="131"/>
      <c r="H1" s="131"/>
      <c r="I1" s="131"/>
      <c r="J1" s="131"/>
      <c r="K1" s="140" t="s">
        <v>267</v>
      </c>
    </row>
    <row r="2" spans="1:11" ht="12.75">
      <c r="A2" s="131"/>
      <c r="B2" s="132"/>
      <c r="C2" s="131"/>
      <c r="D2" s="131"/>
      <c r="E2" s="131"/>
      <c r="F2" s="131"/>
      <c r="G2" s="131"/>
      <c r="H2" s="131"/>
      <c r="I2" s="131"/>
      <c r="J2" s="131"/>
      <c r="K2" s="140" t="s">
        <v>263</v>
      </c>
    </row>
    <row r="3" spans="1:11" ht="12.75">
      <c r="A3" s="131"/>
      <c r="B3" s="132"/>
      <c r="C3" s="131"/>
      <c r="D3" s="131"/>
      <c r="E3" s="131"/>
      <c r="F3" s="131"/>
      <c r="G3" s="131"/>
      <c r="H3" s="131"/>
      <c r="I3" s="131"/>
      <c r="J3" s="131"/>
      <c r="K3" s="140" t="s">
        <v>265</v>
      </c>
    </row>
    <row r="4" spans="1:11" ht="12.75">
      <c r="A4" s="131"/>
      <c r="B4" s="132"/>
      <c r="C4" s="131"/>
      <c r="D4" s="131"/>
      <c r="E4" s="131"/>
      <c r="F4" s="131"/>
      <c r="G4" s="131"/>
      <c r="H4" s="131"/>
      <c r="I4" s="131"/>
      <c r="J4" s="131"/>
      <c r="K4" s="141" t="s">
        <v>264</v>
      </c>
    </row>
    <row r="5" spans="1:11" ht="12.75">
      <c r="A5" s="131"/>
      <c r="B5" s="132"/>
      <c r="C5" s="131"/>
      <c r="D5" s="131"/>
      <c r="E5" s="131"/>
      <c r="F5" s="131"/>
      <c r="G5" s="131"/>
      <c r="H5" s="131"/>
      <c r="I5" s="131"/>
      <c r="J5" s="131"/>
      <c r="K5" s="131"/>
    </row>
    <row r="6" s="131" customFormat="1" ht="12.75">
      <c r="B6" s="132"/>
    </row>
    <row r="7" spans="1:11" ht="16.5">
      <c r="A7" s="186" t="s">
        <v>67</v>
      </c>
      <c r="B7" s="187"/>
      <c r="C7" s="187"/>
      <c r="D7" s="187"/>
      <c r="E7" s="187"/>
      <c r="F7" s="187"/>
      <c r="G7" s="187"/>
      <c r="H7" s="187"/>
      <c r="I7" s="187"/>
      <c r="J7" s="188"/>
      <c r="K7" s="131"/>
    </row>
    <row r="8" spans="1:11" ht="16.5">
      <c r="A8" s="189" t="s">
        <v>258</v>
      </c>
      <c r="B8" s="189"/>
      <c r="C8" s="189"/>
      <c r="D8" s="189"/>
      <c r="E8" s="189"/>
      <c r="F8" s="189"/>
      <c r="G8" s="189"/>
      <c r="H8" s="189"/>
      <c r="I8" s="189"/>
      <c r="J8" s="189"/>
      <c r="K8" s="131"/>
    </row>
    <row r="9" spans="1:11" ht="6" customHeight="1">
      <c r="A9" s="133"/>
      <c r="B9" s="134"/>
      <c r="C9" s="133"/>
      <c r="D9" s="133"/>
      <c r="E9" s="133"/>
      <c r="F9" s="133"/>
      <c r="G9" s="133"/>
      <c r="H9" s="133"/>
      <c r="I9" s="133"/>
      <c r="J9" s="133"/>
      <c r="K9" s="131"/>
    </row>
    <row r="10" spans="1:11" ht="12.75">
      <c r="A10" s="135"/>
      <c r="B10" s="136"/>
      <c r="C10" s="135"/>
      <c r="D10" s="135"/>
      <c r="E10" s="135"/>
      <c r="F10" s="135"/>
      <c r="G10" s="135"/>
      <c r="H10" s="135"/>
      <c r="I10" s="135"/>
      <c r="J10" s="137"/>
      <c r="K10" s="138" t="s">
        <v>44</v>
      </c>
    </row>
    <row r="11" spans="1:11" ht="15" customHeight="1">
      <c r="A11" s="167" t="s">
        <v>68</v>
      </c>
      <c r="B11" s="165" t="s">
        <v>0</v>
      </c>
      <c r="C11" s="165" t="s">
        <v>190</v>
      </c>
      <c r="D11" s="165" t="s">
        <v>98</v>
      </c>
      <c r="E11" s="165"/>
      <c r="F11" s="165"/>
      <c r="G11" s="165"/>
      <c r="H11" s="165" t="s">
        <v>9</v>
      </c>
      <c r="I11" s="165"/>
      <c r="J11" s="165" t="s">
        <v>191</v>
      </c>
      <c r="K11" s="165" t="s">
        <v>271</v>
      </c>
    </row>
    <row r="12" spans="1:11" ht="15" customHeight="1">
      <c r="A12" s="167"/>
      <c r="B12" s="165"/>
      <c r="C12" s="165"/>
      <c r="D12" s="165" t="s">
        <v>7</v>
      </c>
      <c r="E12" s="184" t="s">
        <v>6</v>
      </c>
      <c r="F12" s="184"/>
      <c r="G12" s="184"/>
      <c r="H12" s="165" t="s">
        <v>7</v>
      </c>
      <c r="I12" s="165" t="s">
        <v>74</v>
      </c>
      <c r="J12" s="165"/>
      <c r="K12" s="165"/>
    </row>
    <row r="13" spans="1:11" ht="18" customHeight="1">
      <c r="A13" s="167"/>
      <c r="B13" s="165"/>
      <c r="C13" s="165"/>
      <c r="D13" s="165"/>
      <c r="E13" s="165" t="s">
        <v>192</v>
      </c>
      <c r="F13" s="184" t="s">
        <v>6</v>
      </c>
      <c r="G13" s="184"/>
      <c r="H13" s="165"/>
      <c r="I13" s="165"/>
      <c r="J13" s="165"/>
      <c r="K13" s="165"/>
    </row>
    <row r="14" spans="1:11" ht="42" customHeight="1">
      <c r="A14" s="167"/>
      <c r="B14" s="165"/>
      <c r="C14" s="165"/>
      <c r="D14" s="165"/>
      <c r="E14" s="165"/>
      <c r="F14" s="22" t="s">
        <v>269</v>
      </c>
      <c r="G14" s="22" t="s">
        <v>270</v>
      </c>
      <c r="H14" s="165"/>
      <c r="I14" s="165"/>
      <c r="J14" s="165"/>
      <c r="K14" s="165"/>
    </row>
    <row r="15" spans="1:11" ht="7.5" customHeight="1">
      <c r="A15" s="24">
        <v>1</v>
      </c>
      <c r="B15" s="122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ht="19.5" customHeight="1">
      <c r="A16" s="34" t="s">
        <v>11</v>
      </c>
      <c r="B16" s="125" t="s">
        <v>12</v>
      </c>
      <c r="C16" s="126">
        <f aca="true" t="shared" si="0" ref="C16:J16">C18+C19</f>
        <v>-428946</v>
      </c>
      <c r="D16" s="126">
        <f t="shared" si="0"/>
        <v>14435100</v>
      </c>
      <c r="E16" s="126">
        <f>E18+E19+E20</f>
        <v>8100000</v>
      </c>
      <c r="F16" s="126">
        <f t="shared" si="0"/>
        <v>7510000</v>
      </c>
      <c r="G16" s="126">
        <f>G20</f>
        <v>590000</v>
      </c>
      <c r="H16" s="126">
        <f t="shared" si="0"/>
        <v>14598431</v>
      </c>
      <c r="I16" s="126">
        <f t="shared" si="0"/>
        <v>0</v>
      </c>
      <c r="J16" s="126">
        <f t="shared" si="0"/>
        <v>-592277</v>
      </c>
      <c r="K16" s="126">
        <f>K19</f>
        <v>151922.67</v>
      </c>
    </row>
    <row r="17" spans="1:11" ht="13.5" customHeight="1">
      <c r="A17" s="34"/>
      <c r="B17" s="127" t="s">
        <v>109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27.75" customHeight="1">
      <c r="A18" s="34"/>
      <c r="B18" s="128" t="s">
        <v>250</v>
      </c>
      <c r="C18" s="126">
        <f>1-548191</f>
        <v>-548190</v>
      </c>
      <c r="D18" s="126">
        <v>7588000</v>
      </c>
      <c r="E18" s="126">
        <v>5710000</v>
      </c>
      <c r="F18" s="126">
        <v>5710000</v>
      </c>
      <c r="G18" s="126"/>
      <c r="H18" s="126">
        <v>7856000</v>
      </c>
      <c r="I18" s="126"/>
      <c r="J18" s="126">
        <f>C18+D18-H18</f>
        <v>-816190</v>
      </c>
      <c r="K18" s="126" t="s">
        <v>52</v>
      </c>
    </row>
    <row r="19" spans="1:11" ht="27" customHeight="1">
      <c r="A19" s="34"/>
      <c r="B19" s="128" t="s">
        <v>251</v>
      </c>
      <c r="C19" s="139">
        <v>119244</v>
      </c>
      <c r="D19" s="139">
        <v>6847100</v>
      </c>
      <c r="E19" s="139">
        <v>1800000</v>
      </c>
      <c r="F19" s="139">
        <v>1800000</v>
      </c>
      <c r="G19" s="139"/>
      <c r="H19" s="139">
        <v>6742431</v>
      </c>
      <c r="I19" s="139">
        <v>0</v>
      </c>
      <c r="J19" s="139">
        <f>C19+D19-H19</f>
        <v>223913</v>
      </c>
      <c r="K19" s="126">
        <v>151922.67</v>
      </c>
    </row>
    <row r="20" spans="1:11" ht="27" customHeight="1">
      <c r="A20" s="34"/>
      <c r="B20" s="128" t="s">
        <v>266</v>
      </c>
      <c r="C20" s="126" t="s">
        <v>52</v>
      </c>
      <c r="D20" s="126" t="s">
        <v>52</v>
      </c>
      <c r="E20" s="139">
        <v>590000</v>
      </c>
      <c r="F20" s="139"/>
      <c r="G20" s="139">
        <v>590000</v>
      </c>
      <c r="H20" s="126" t="s">
        <v>52</v>
      </c>
      <c r="I20" s="126" t="s">
        <v>52</v>
      </c>
      <c r="J20" s="126" t="s">
        <v>52</v>
      </c>
      <c r="K20" s="126" t="s">
        <v>52</v>
      </c>
    </row>
    <row r="21" spans="1:11" ht="19.5" customHeight="1">
      <c r="A21" s="34" t="s">
        <v>17</v>
      </c>
      <c r="B21" s="125" t="s">
        <v>16</v>
      </c>
      <c r="C21" s="126" t="s">
        <v>52</v>
      </c>
      <c r="D21" s="126" t="s">
        <v>52</v>
      </c>
      <c r="E21" s="126" t="s">
        <v>52</v>
      </c>
      <c r="F21" s="126" t="s">
        <v>52</v>
      </c>
      <c r="G21" s="126" t="s">
        <v>52</v>
      </c>
      <c r="H21" s="126" t="s">
        <v>52</v>
      </c>
      <c r="I21" s="126" t="s">
        <v>52</v>
      </c>
      <c r="J21" s="126" t="s">
        <v>52</v>
      </c>
      <c r="K21" s="126" t="s">
        <v>52</v>
      </c>
    </row>
    <row r="22" spans="1:11" ht="27" customHeight="1">
      <c r="A22" s="34" t="s">
        <v>18</v>
      </c>
      <c r="B22" s="125" t="s">
        <v>189</v>
      </c>
      <c r="C22" s="126">
        <f aca="true" t="shared" si="1" ref="C22:J22">SUM(C24:C33)</f>
        <v>353611.68000000005</v>
      </c>
      <c r="D22" s="126">
        <f t="shared" si="1"/>
        <v>593960</v>
      </c>
      <c r="E22" s="126">
        <f t="shared" si="1"/>
        <v>0</v>
      </c>
      <c r="F22" s="126">
        <f t="shared" si="1"/>
        <v>0</v>
      </c>
      <c r="G22" s="126">
        <f t="shared" si="1"/>
        <v>0</v>
      </c>
      <c r="H22" s="126">
        <f t="shared" si="1"/>
        <v>761647.32</v>
      </c>
      <c r="I22" s="126">
        <f t="shared" si="1"/>
        <v>0</v>
      </c>
      <c r="J22" s="126">
        <f t="shared" si="1"/>
        <v>185924.36000000002</v>
      </c>
      <c r="K22" s="126">
        <f>SUM(K24:K32)</f>
        <v>0</v>
      </c>
    </row>
    <row r="23" spans="1:11" ht="14.25" customHeight="1">
      <c r="A23" s="25"/>
      <c r="B23" s="127" t="s">
        <v>109</v>
      </c>
      <c r="C23" s="126" t="s">
        <v>26</v>
      </c>
      <c r="D23" s="126"/>
      <c r="E23" s="126"/>
      <c r="F23" s="126"/>
      <c r="G23" s="126"/>
      <c r="H23" s="126"/>
      <c r="I23" s="126"/>
      <c r="J23" s="126"/>
      <c r="K23" s="126"/>
    </row>
    <row r="24" spans="1:11" ht="19.5" customHeight="1">
      <c r="A24" s="25"/>
      <c r="B24" s="128" t="s">
        <v>253</v>
      </c>
      <c r="C24" s="139">
        <v>7225.21</v>
      </c>
      <c r="D24" s="139">
        <v>120400</v>
      </c>
      <c r="E24" s="139" t="s">
        <v>52</v>
      </c>
      <c r="F24" s="139" t="s">
        <v>52</v>
      </c>
      <c r="G24" s="139" t="s">
        <v>52</v>
      </c>
      <c r="H24" s="139">
        <v>120400</v>
      </c>
      <c r="I24" s="139" t="s">
        <v>52</v>
      </c>
      <c r="J24" s="139">
        <f aca="true" t="shared" si="2" ref="J24:J30">C24+D24-H24</f>
        <v>7225.210000000006</v>
      </c>
      <c r="K24" s="126" t="s">
        <v>52</v>
      </c>
    </row>
    <row r="25" spans="1:11" ht="19.5" customHeight="1">
      <c r="A25" s="25"/>
      <c r="B25" s="128" t="s">
        <v>252</v>
      </c>
      <c r="C25" s="139">
        <v>57830.8</v>
      </c>
      <c r="D25" s="139">
        <v>35000</v>
      </c>
      <c r="E25" s="139" t="s">
        <v>52</v>
      </c>
      <c r="F25" s="139" t="s">
        <v>52</v>
      </c>
      <c r="G25" s="139" t="s">
        <v>52</v>
      </c>
      <c r="H25" s="139">
        <v>92830.8</v>
      </c>
      <c r="I25" s="139" t="s">
        <v>52</v>
      </c>
      <c r="J25" s="139">
        <f t="shared" si="2"/>
        <v>0</v>
      </c>
      <c r="K25" s="126" t="s">
        <v>52</v>
      </c>
    </row>
    <row r="26" spans="1:11" ht="19.5" customHeight="1">
      <c r="A26" s="25"/>
      <c r="B26" s="128" t="s">
        <v>254</v>
      </c>
      <c r="C26" s="139">
        <v>15487.52</v>
      </c>
      <c r="D26" s="139">
        <v>89805</v>
      </c>
      <c r="E26" s="139" t="s">
        <v>52</v>
      </c>
      <c r="F26" s="139" t="s">
        <v>52</v>
      </c>
      <c r="G26" s="139" t="s">
        <v>52</v>
      </c>
      <c r="H26" s="139">
        <f>94805-5000</f>
        <v>89805</v>
      </c>
      <c r="I26" s="139" t="s">
        <v>52</v>
      </c>
      <c r="J26" s="139">
        <f t="shared" si="2"/>
        <v>15487.520000000004</v>
      </c>
      <c r="K26" s="126" t="s">
        <v>52</v>
      </c>
    </row>
    <row r="27" spans="1:11" ht="19.5" customHeight="1">
      <c r="A27" s="25"/>
      <c r="B27" s="128" t="s">
        <v>255</v>
      </c>
      <c r="C27" s="139">
        <v>17446.17</v>
      </c>
      <c r="D27" s="139">
        <v>20020</v>
      </c>
      <c r="E27" s="139" t="s">
        <v>52</v>
      </c>
      <c r="F27" s="139" t="s">
        <v>52</v>
      </c>
      <c r="G27" s="139" t="s">
        <v>52</v>
      </c>
      <c r="H27" s="139">
        <v>37466.17</v>
      </c>
      <c r="I27" s="139" t="s">
        <v>52</v>
      </c>
      <c r="J27" s="139">
        <f t="shared" si="2"/>
        <v>0</v>
      </c>
      <c r="K27" s="126" t="s">
        <v>52</v>
      </c>
    </row>
    <row r="28" spans="1:11" ht="19.5" customHeight="1">
      <c r="A28" s="25"/>
      <c r="B28" s="128" t="s">
        <v>256</v>
      </c>
      <c r="C28" s="139">
        <v>13370.35</v>
      </c>
      <c r="D28" s="139">
        <v>13365</v>
      </c>
      <c r="E28" s="139" t="s">
        <v>52</v>
      </c>
      <c r="F28" s="139" t="s">
        <v>52</v>
      </c>
      <c r="G28" s="139" t="s">
        <v>52</v>
      </c>
      <c r="H28" s="139">
        <v>26735.35</v>
      </c>
      <c r="I28" s="139" t="s">
        <v>52</v>
      </c>
      <c r="J28" s="139">
        <f t="shared" si="2"/>
        <v>0</v>
      </c>
      <c r="K28" s="126" t="s">
        <v>52</v>
      </c>
    </row>
    <row r="29" spans="1:11" ht="19.5" customHeight="1">
      <c r="A29" s="25"/>
      <c r="B29" s="128" t="s">
        <v>257</v>
      </c>
      <c r="C29" s="139">
        <v>71409.07</v>
      </c>
      <c r="D29" s="139">
        <v>87000</v>
      </c>
      <c r="E29" s="139" t="s">
        <v>52</v>
      </c>
      <c r="F29" s="139" t="s">
        <v>52</v>
      </c>
      <c r="G29" s="139" t="s">
        <v>52</v>
      </c>
      <c r="H29" s="139">
        <v>87000</v>
      </c>
      <c r="I29" s="139" t="s">
        <v>52</v>
      </c>
      <c r="J29" s="139">
        <v>71409.07</v>
      </c>
      <c r="K29" s="126" t="s">
        <v>52</v>
      </c>
    </row>
    <row r="30" spans="1:11" ht="19.5" customHeight="1">
      <c r="A30" s="25"/>
      <c r="B30" s="128" t="s">
        <v>260</v>
      </c>
      <c r="C30" s="139">
        <v>32953.37</v>
      </c>
      <c r="D30" s="139">
        <v>24000</v>
      </c>
      <c r="E30" s="139" t="s">
        <v>52</v>
      </c>
      <c r="F30" s="139" t="s">
        <v>52</v>
      </c>
      <c r="G30" s="139" t="s">
        <v>52</v>
      </c>
      <c r="H30" s="139">
        <v>24000</v>
      </c>
      <c r="I30" s="139" t="s">
        <v>52</v>
      </c>
      <c r="J30" s="139">
        <f t="shared" si="2"/>
        <v>32953.37</v>
      </c>
      <c r="K30" s="126" t="s">
        <v>52</v>
      </c>
    </row>
    <row r="31" spans="1:11" ht="19.5" customHeight="1">
      <c r="A31" s="25"/>
      <c r="B31" s="128" t="s">
        <v>261</v>
      </c>
      <c r="C31" s="139">
        <v>84040</v>
      </c>
      <c r="D31" s="139">
        <v>112010</v>
      </c>
      <c r="E31" s="139" t="s">
        <v>52</v>
      </c>
      <c r="F31" s="139" t="s">
        <v>52</v>
      </c>
      <c r="G31" s="139" t="s">
        <v>52</v>
      </c>
      <c r="H31" s="139">
        <v>191050</v>
      </c>
      <c r="I31" s="139" t="s">
        <v>52</v>
      </c>
      <c r="J31" s="139">
        <f>C31+D31-H31</f>
        <v>5000</v>
      </c>
      <c r="K31" s="126" t="s">
        <v>52</v>
      </c>
    </row>
    <row r="32" spans="1:11" ht="19.5" customHeight="1">
      <c r="A32" s="25"/>
      <c r="B32" s="128" t="s">
        <v>262</v>
      </c>
      <c r="C32" s="139">
        <v>43113.41</v>
      </c>
      <c r="D32" s="139">
        <v>67320</v>
      </c>
      <c r="E32" s="139" t="s">
        <v>52</v>
      </c>
      <c r="F32" s="139" t="s">
        <v>52</v>
      </c>
      <c r="G32" s="139" t="s">
        <v>52</v>
      </c>
      <c r="H32" s="139">
        <v>67320</v>
      </c>
      <c r="I32" s="139" t="s">
        <v>52</v>
      </c>
      <c r="J32" s="139">
        <f>C32+D32-H32</f>
        <v>43113.41</v>
      </c>
      <c r="K32" s="126" t="s">
        <v>52</v>
      </c>
    </row>
    <row r="33" spans="1:11" ht="28.5" customHeight="1">
      <c r="A33" s="25"/>
      <c r="B33" s="128" t="s">
        <v>259</v>
      </c>
      <c r="C33" s="139">
        <v>10735.78</v>
      </c>
      <c r="D33" s="139">
        <v>25040</v>
      </c>
      <c r="E33" s="139" t="s">
        <v>52</v>
      </c>
      <c r="F33" s="139" t="s">
        <v>52</v>
      </c>
      <c r="G33" s="139" t="s">
        <v>52</v>
      </c>
      <c r="H33" s="139">
        <v>25040</v>
      </c>
      <c r="I33" s="139" t="s">
        <v>52</v>
      </c>
      <c r="J33" s="139">
        <v>10735.78</v>
      </c>
      <c r="K33" s="126" t="s">
        <v>52</v>
      </c>
    </row>
    <row r="34" spans="1:11" s="100" customFormat="1" ht="19.5" customHeight="1">
      <c r="A34" s="185" t="s">
        <v>168</v>
      </c>
      <c r="B34" s="185"/>
      <c r="C34" s="123">
        <f aca="true" t="shared" si="3" ref="C34:J34">C16+C22</f>
        <v>-75334.31999999995</v>
      </c>
      <c r="D34" s="123">
        <f t="shared" si="3"/>
        <v>15029060</v>
      </c>
      <c r="E34" s="123">
        <f t="shared" si="3"/>
        <v>8100000</v>
      </c>
      <c r="F34" s="123">
        <f t="shared" si="3"/>
        <v>7510000</v>
      </c>
      <c r="G34" s="123">
        <f t="shared" si="3"/>
        <v>590000</v>
      </c>
      <c r="H34" s="123">
        <f t="shared" si="3"/>
        <v>15360078.32</v>
      </c>
      <c r="I34" s="123">
        <f t="shared" si="3"/>
        <v>0</v>
      </c>
      <c r="J34" s="123">
        <f t="shared" si="3"/>
        <v>-406352.64</v>
      </c>
      <c r="K34" s="123">
        <f>K16</f>
        <v>151922.67</v>
      </c>
    </row>
    <row r="35" ht="4.5" customHeight="1"/>
    <row r="36" ht="12.75" customHeight="1">
      <c r="A36" s="130" t="s">
        <v>193</v>
      </c>
    </row>
    <row r="37" ht="14.25">
      <c r="A37" s="130" t="s">
        <v>194</v>
      </c>
    </row>
    <row r="38" ht="12.75">
      <c r="A38" s="130" t="s">
        <v>195</v>
      </c>
    </row>
    <row r="39" ht="12.75">
      <c r="A39" s="130" t="s">
        <v>268</v>
      </c>
    </row>
  </sheetData>
  <mergeCells count="16">
    <mergeCell ref="A34:B34"/>
    <mergeCell ref="H11:I11"/>
    <mergeCell ref="A7:J7"/>
    <mergeCell ref="A8:J8"/>
    <mergeCell ref="A11:A14"/>
    <mergeCell ref="B11:B14"/>
    <mergeCell ref="C11:C14"/>
    <mergeCell ref="D12:D14"/>
    <mergeCell ref="D11:G11"/>
    <mergeCell ref="E13:E14"/>
    <mergeCell ref="E12:G12"/>
    <mergeCell ref="F13:G13"/>
    <mergeCell ref="K11:K14"/>
    <mergeCell ref="H12:H14"/>
    <mergeCell ref="I12:I14"/>
    <mergeCell ref="J11:J14"/>
  </mergeCells>
  <printOptions horizontalCentered="1"/>
  <pageMargins left="0.5118110236220472" right="0.5118110236220472" top="0.11811023622047245" bottom="0.2362204724409449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78" t="s">
        <v>101</v>
      </c>
      <c r="B1" s="178"/>
      <c r="C1" s="178"/>
      <c r="D1" s="178"/>
      <c r="E1" s="178"/>
      <c r="F1" s="178"/>
      <c r="G1" s="17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7" t="s">
        <v>68</v>
      </c>
      <c r="B4" s="167" t="s">
        <v>2</v>
      </c>
      <c r="C4" s="167" t="s">
        <v>3</v>
      </c>
      <c r="D4" s="180" t="s">
        <v>177</v>
      </c>
      <c r="E4" s="165" t="s">
        <v>99</v>
      </c>
      <c r="F4" s="165" t="s">
        <v>100</v>
      </c>
      <c r="G4" s="165" t="s">
        <v>45</v>
      </c>
    </row>
    <row r="5" spans="1:7" ht="19.5" customHeight="1">
      <c r="A5" s="167"/>
      <c r="B5" s="167"/>
      <c r="C5" s="167"/>
      <c r="D5" s="181"/>
      <c r="E5" s="165"/>
      <c r="F5" s="165"/>
      <c r="G5" s="165"/>
    </row>
    <row r="6" spans="1:7" ht="19.5" customHeight="1">
      <c r="A6" s="167"/>
      <c r="B6" s="167"/>
      <c r="C6" s="167"/>
      <c r="D6" s="182"/>
      <c r="E6" s="165"/>
      <c r="F6" s="165"/>
      <c r="G6" s="165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190" t="s">
        <v>168</v>
      </c>
      <c r="B13" s="191"/>
      <c r="C13" s="191"/>
      <c r="D13" s="191"/>
      <c r="E13" s="192"/>
      <c r="F13" s="38"/>
      <c r="G13" s="38"/>
    </row>
    <row r="15" ht="12.75">
      <c r="A15" s="111" t="s">
        <v>242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8" t="s">
        <v>196</v>
      </c>
      <c r="B1" s="168"/>
      <c r="C1" s="168"/>
      <c r="D1" s="168"/>
      <c r="E1" s="168"/>
      <c r="F1" s="168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177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90" t="s">
        <v>168</v>
      </c>
      <c r="B10" s="191"/>
      <c r="C10" s="191"/>
      <c r="D10" s="191"/>
      <c r="E10" s="192"/>
      <c r="F10" s="38"/>
    </row>
    <row r="12" ht="12.75">
      <c r="A12" s="115" t="s">
        <v>197</v>
      </c>
    </row>
    <row r="13" ht="12.75">
      <c r="A13" s="111" t="s">
        <v>198</v>
      </c>
    </row>
    <row r="15" ht="12.75">
      <c r="A15" s="111" t="s">
        <v>242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3" t="s">
        <v>169</v>
      </c>
      <c r="B1" s="183"/>
      <c r="C1" s="183"/>
      <c r="D1" s="183"/>
      <c r="E1" s="183"/>
      <c r="F1" s="183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174</v>
      </c>
      <c r="E4" s="21" t="s">
        <v>46</v>
      </c>
      <c r="F4" s="21" t="s">
        <v>47</v>
      </c>
    </row>
    <row r="5" spans="1:6" s="108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190" t="s">
        <v>168</v>
      </c>
      <c r="B10" s="191"/>
      <c r="C10" s="191"/>
      <c r="D10" s="191"/>
      <c r="E10" s="192"/>
      <c r="F10" s="38"/>
    </row>
    <row r="12" ht="12.75">
      <c r="A12" s="111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4" t="s">
        <v>41</v>
      </c>
      <c r="B1" s="164"/>
      <c r="C1" s="164"/>
      <c r="D1" s="8"/>
      <c r="E1" s="8"/>
      <c r="F1" s="8"/>
      <c r="G1" s="8"/>
      <c r="H1" s="8"/>
      <c r="I1" s="8"/>
      <c r="J1" s="8"/>
    </row>
    <row r="2" spans="1:7" ht="19.5" customHeight="1">
      <c r="A2" s="164" t="s">
        <v>49</v>
      </c>
      <c r="B2" s="164"/>
      <c r="C2" s="16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4" t="s">
        <v>246</v>
      </c>
      <c r="B1" s="164"/>
      <c r="C1" s="164"/>
      <c r="D1" s="8"/>
      <c r="E1" s="8"/>
      <c r="F1" s="8"/>
      <c r="G1" s="8"/>
      <c r="H1" s="8"/>
      <c r="I1" s="8"/>
      <c r="J1" s="8"/>
    </row>
    <row r="2" spans="1:7" ht="19.5" customHeight="1">
      <c r="A2" s="164" t="s">
        <v>137</v>
      </c>
      <c r="B2" s="164"/>
      <c r="C2" s="164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193" t="s">
        <v>247</v>
      </c>
      <c r="B20" s="194"/>
      <c r="C20" s="194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4" t="s">
        <v>70</v>
      </c>
      <c r="B1" s="164"/>
      <c r="C1" s="164"/>
      <c r="D1" s="164"/>
      <c r="E1" s="164"/>
      <c r="F1" s="16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174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79" t="s">
        <v>168</v>
      </c>
      <c r="B11" s="179"/>
      <c r="C11" s="179"/>
      <c r="D11" s="179"/>
      <c r="E11" s="179"/>
      <c r="F11" s="25"/>
    </row>
    <row r="13" ht="12.75">
      <c r="A13" s="111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3" t="s">
        <v>89</v>
      </c>
      <c r="B1" s="183"/>
      <c r="C1" s="183"/>
      <c r="D1" s="183"/>
      <c r="E1" s="183"/>
      <c r="F1" s="183"/>
    </row>
    <row r="2" spans="1:6" ht="65.25" customHeight="1">
      <c r="A2" s="21" t="s">
        <v>68</v>
      </c>
      <c r="B2" s="21" t="s">
        <v>199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0" customFormat="1" ht="47.25" customHeight="1">
      <c r="A4" s="199" t="s">
        <v>13</v>
      </c>
      <c r="B4" s="198" t="s">
        <v>80</v>
      </c>
      <c r="C4" s="202" t="s">
        <v>81</v>
      </c>
      <c r="D4" s="202" t="s">
        <v>82</v>
      </c>
      <c r="E4" s="195" t="s">
        <v>83</v>
      </c>
      <c r="F4" s="59" t="s">
        <v>84</v>
      </c>
    </row>
    <row r="5" spans="1:6" s="60" customFormat="1" ht="47.25" customHeight="1">
      <c r="A5" s="200"/>
      <c r="B5" s="198"/>
      <c r="C5" s="203"/>
      <c r="D5" s="203"/>
      <c r="E5" s="196"/>
      <c r="F5" s="61" t="s">
        <v>85</v>
      </c>
    </row>
    <row r="6" spans="1:7" s="60" customFormat="1" ht="47.25" customHeight="1">
      <c r="A6" s="201"/>
      <c r="B6" s="198"/>
      <c r="C6" s="204"/>
      <c r="D6" s="204"/>
      <c r="E6" s="197"/>
      <c r="F6" s="61" t="s">
        <v>86</v>
      </c>
      <c r="G6" s="60" t="s">
        <v>26</v>
      </c>
    </row>
    <row r="7" spans="1:6" s="60" customFormat="1" ht="47.25" customHeight="1">
      <c r="A7" s="199" t="s">
        <v>14</v>
      </c>
      <c r="B7" s="198" t="s">
        <v>87</v>
      </c>
      <c r="C7" s="202" t="s">
        <v>88</v>
      </c>
      <c r="D7" s="202" t="s">
        <v>82</v>
      </c>
      <c r="E7" s="195" t="s">
        <v>83</v>
      </c>
      <c r="F7" s="59" t="s">
        <v>84</v>
      </c>
    </row>
    <row r="8" spans="1:6" s="60" customFormat="1" ht="47.25" customHeight="1">
      <c r="A8" s="200"/>
      <c r="B8" s="198"/>
      <c r="C8" s="203"/>
      <c r="D8" s="203"/>
      <c r="E8" s="196"/>
      <c r="F8" s="61" t="s">
        <v>85</v>
      </c>
    </row>
    <row r="9" spans="1:6" s="60" customFormat="1" ht="47.25" customHeight="1">
      <c r="A9" s="201"/>
      <c r="B9" s="198"/>
      <c r="C9" s="204"/>
      <c r="D9" s="204"/>
      <c r="E9" s="197"/>
      <c r="F9" s="61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4" t="s">
        <v>233</v>
      </c>
      <c r="B1" s="164"/>
      <c r="C1" s="164"/>
      <c r="D1" s="164"/>
      <c r="E1" s="164"/>
      <c r="F1" s="164"/>
      <c r="G1" s="164"/>
      <c r="H1" s="164"/>
      <c r="I1" s="164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9" t="s">
        <v>44</v>
      </c>
    </row>
    <row r="4" spans="1:9" s="77" customFormat="1" ht="35.25" customHeight="1">
      <c r="A4" s="160" t="s">
        <v>68</v>
      </c>
      <c r="B4" s="160" t="s">
        <v>0</v>
      </c>
      <c r="C4" s="205" t="s">
        <v>148</v>
      </c>
      <c r="D4" s="207" t="s">
        <v>138</v>
      </c>
      <c r="E4" s="207"/>
      <c r="F4" s="207"/>
      <c r="G4" s="207"/>
      <c r="H4" s="207"/>
      <c r="I4" s="207"/>
    </row>
    <row r="5" spans="1:9" s="77" customFormat="1" ht="23.25" customHeight="1">
      <c r="A5" s="160"/>
      <c r="B5" s="160"/>
      <c r="C5" s="206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13</v>
      </c>
      <c r="B7" s="98" t="s">
        <v>202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119</v>
      </c>
      <c r="B8" s="89" t="s">
        <v>225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207</v>
      </c>
      <c r="B9" s="90" t="s">
        <v>139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208</v>
      </c>
      <c r="B10" s="90" t="s">
        <v>140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209</v>
      </c>
      <c r="B11" s="90" t="s">
        <v>141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125</v>
      </c>
      <c r="B12" s="89" t="s">
        <v>226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210</v>
      </c>
      <c r="B13" s="90" t="s">
        <v>142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211</v>
      </c>
      <c r="B14" s="90" t="s">
        <v>143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144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212</v>
      </c>
      <c r="B16" s="90" t="s">
        <v>114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126</v>
      </c>
      <c r="B17" s="89" t="s">
        <v>145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227</v>
      </c>
      <c r="B18" s="118" t="s">
        <v>229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228</v>
      </c>
      <c r="B19" s="118" t="s">
        <v>230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223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129</v>
      </c>
      <c r="B21" s="98" t="s">
        <v>222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204</v>
      </c>
      <c r="B22" s="90" t="s">
        <v>215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205</v>
      </c>
      <c r="B23" s="90" t="s">
        <v>217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206</v>
      </c>
      <c r="B24" s="90" t="s">
        <v>216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130</v>
      </c>
      <c r="B25" s="89" t="s">
        <v>214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203</v>
      </c>
      <c r="B26" s="89" t="s">
        <v>213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15</v>
      </c>
      <c r="B27" s="98" t="s">
        <v>146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170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20</v>
      </c>
      <c r="B29" s="98" t="s">
        <v>171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23</v>
      </c>
      <c r="B30" s="98" t="s">
        <v>147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218</v>
      </c>
      <c r="B31" s="88" t="s">
        <v>224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219</v>
      </c>
      <c r="B32" s="88" t="s">
        <v>245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220</v>
      </c>
      <c r="B33" s="88" t="s">
        <v>231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221</v>
      </c>
      <c r="B34" s="88" t="s">
        <v>232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61</v>
      </c>
    </row>
    <row r="4" spans="1:12" s="72" customFormat="1" ht="18.75" customHeight="1">
      <c r="A4" s="160" t="s">
        <v>2</v>
      </c>
      <c r="B4" s="160" t="s">
        <v>3</v>
      </c>
      <c r="C4" s="160" t="s">
        <v>174</v>
      </c>
      <c r="D4" s="160" t="s">
        <v>19</v>
      </c>
      <c r="E4" s="160" t="s">
        <v>240</v>
      </c>
      <c r="F4" s="160" t="s">
        <v>109</v>
      </c>
      <c r="G4" s="160"/>
      <c r="H4" s="160"/>
      <c r="I4" s="160"/>
      <c r="J4" s="160"/>
      <c r="K4" s="160"/>
      <c r="L4" s="160"/>
    </row>
    <row r="5" spans="1:12" s="72" customFormat="1" ht="20.25" customHeight="1">
      <c r="A5" s="160"/>
      <c r="B5" s="160"/>
      <c r="C5" s="160"/>
      <c r="D5" s="160"/>
      <c r="E5" s="160"/>
      <c r="F5" s="160" t="s">
        <v>39</v>
      </c>
      <c r="G5" s="160" t="s">
        <v>6</v>
      </c>
      <c r="H5" s="160"/>
      <c r="I5" s="160"/>
      <c r="J5" s="160"/>
      <c r="K5" s="160"/>
      <c r="L5" s="160" t="s">
        <v>42</v>
      </c>
    </row>
    <row r="6" spans="1:12" s="72" customFormat="1" ht="63.75">
      <c r="A6" s="160"/>
      <c r="B6" s="160"/>
      <c r="C6" s="160"/>
      <c r="D6" s="160"/>
      <c r="E6" s="160"/>
      <c r="F6" s="160"/>
      <c r="G6" s="95" t="s">
        <v>136</v>
      </c>
      <c r="H6" s="95" t="s">
        <v>241</v>
      </c>
      <c r="I6" s="95" t="s">
        <v>133</v>
      </c>
      <c r="J6" s="95" t="s">
        <v>176</v>
      </c>
      <c r="K6" s="95" t="s">
        <v>135</v>
      </c>
      <c r="L6" s="160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61" t="s">
        <v>134</v>
      </c>
      <c r="B20" s="162"/>
      <c r="C20" s="162"/>
      <c r="D20" s="163"/>
      <c r="E20" s="71"/>
      <c r="F20" s="71"/>
      <c r="G20" s="71"/>
      <c r="H20" s="71"/>
      <c r="I20" s="71"/>
      <c r="J20" s="71"/>
      <c r="K20" s="71"/>
      <c r="L20" s="71"/>
    </row>
    <row r="22" ht="12.75">
      <c r="A22" s="111" t="s">
        <v>239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68" t="s">
        <v>104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4" customFormat="1" ht="19.5" customHeight="1">
      <c r="A3" s="167" t="s">
        <v>68</v>
      </c>
      <c r="B3" s="167" t="s">
        <v>2</v>
      </c>
      <c r="C3" s="167" t="s">
        <v>43</v>
      </c>
      <c r="D3" s="167" t="s">
        <v>177</v>
      </c>
      <c r="E3" s="165" t="s">
        <v>158</v>
      </c>
      <c r="F3" s="165" t="s">
        <v>172</v>
      </c>
      <c r="G3" s="165" t="s">
        <v>103</v>
      </c>
      <c r="H3" s="165"/>
      <c r="I3" s="165"/>
      <c r="J3" s="165"/>
      <c r="K3" s="165"/>
      <c r="L3" s="165"/>
      <c r="M3" s="165"/>
      <c r="N3" s="165" t="s">
        <v>178</v>
      </c>
    </row>
    <row r="4" spans="1:14" s="64" customFormat="1" ht="19.5" customHeight="1">
      <c r="A4" s="167"/>
      <c r="B4" s="167"/>
      <c r="C4" s="167"/>
      <c r="D4" s="167"/>
      <c r="E4" s="165"/>
      <c r="F4" s="165"/>
      <c r="G4" s="165" t="s">
        <v>234</v>
      </c>
      <c r="H4" s="165" t="s">
        <v>236</v>
      </c>
      <c r="I4" s="165"/>
      <c r="J4" s="165"/>
      <c r="K4" s="165"/>
      <c r="L4" s="165" t="s">
        <v>62</v>
      </c>
      <c r="M4" s="165" t="s">
        <v>66</v>
      </c>
      <c r="N4" s="165"/>
    </row>
    <row r="5" spans="1:14" s="64" customFormat="1" ht="29.25" customHeight="1">
      <c r="A5" s="167"/>
      <c r="B5" s="167"/>
      <c r="C5" s="167"/>
      <c r="D5" s="167"/>
      <c r="E5" s="165"/>
      <c r="F5" s="165"/>
      <c r="G5" s="165"/>
      <c r="H5" s="165" t="s">
        <v>179</v>
      </c>
      <c r="I5" s="165" t="s">
        <v>156</v>
      </c>
      <c r="J5" s="165" t="s">
        <v>243</v>
      </c>
      <c r="K5" s="165" t="s">
        <v>157</v>
      </c>
      <c r="L5" s="165"/>
      <c r="M5" s="165"/>
      <c r="N5" s="165"/>
    </row>
    <row r="6" spans="1:14" s="64" customFormat="1" ht="19.5" customHeight="1">
      <c r="A6" s="167"/>
      <c r="B6" s="167"/>
      <c r="C6" s="167"/>
      <c r="D6" s="167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s="64" customFormat="1" ht="19.5" customHeight="1">
      <c r="A7" s="167"/>
      <c r="B7" s="167"/>
      <c r="C7" s="167"/>
      <c r="D7" s="167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  <c r="M12" s="30"/>
      <c r="N12" s="79"/>
    </row>
    <row r="13" spans="1:14" ht="22.5" customHeight="1">
      <c r="A13" s="166" t="s">
        <v>168</v>
      </c>
      <c r="B13" s="166"/>
      <c r="C13" s="166"/>
      <c r="D13" s="166"/>
      <c r="E13" s="166"/>
      <c r="F13" s="25"/>
      <c r="G13" s="35"/>
      <c r="H13" s="25"/>
      <c r="I13" s="25"/>
      <c r="J13" s="25"/>
      <c r="K13" s="25"/>
      <c r="L13" s="25"/>
      <c r="M13" s="25"/>
      <c r="N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8" t="s">
        <v>102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4" customFormat="1" ht="19.5" customHeight="1">
      <c r="A3" s="167" t="s">
        <v>68</v>
      </c>
      <c r="B3" s="167" t="s">
        <v>2</v>
      </c>
      <c r="C3" s="167" t="s">
        <v>43</v>
      </c>
      <c r="D3" s="167" t="s">
        <v>177</v>
      </c>
      <c r="E3" s="165" t="s">
        <v>181</v>
      </c>
      <c r="F3" s="165" t="s">
        <v>172</v>
      </c>
      <c r="G3" s="165" t="s">
        <v>103</v>
      </c>
      <c r="H3" s="165"/>
      <c r="I3" s="165"/>
      <c r="J3" s="165"/>
      <c r="K3" s="165"/>
      <c r="L3" s="165" t="s">
        <v>178</v>
      </c>
    </row>
    <row r="4" spans="1:12" s="64" customFormat="1" ht="19.5" customHeight="1">
      <c r="A4" s="167"/>
      <c r="B4" s="167"/>
      <c r="C4" s="167"/>
      <c r="D4" s="167"/>
      <c r="E4" s="165"/>
      <c r="F4" s="165"/>
      <c r="G4" s="165" t="s">
        <v>235</v>
      </c>
      <c r="H4" s="165" t="s">
        <v>236</v>
      </c>
      <c r="I4" s="165"/>
      <c r="J4" s="165"/>
      <c r="K4" s="165"/>
      <c r="L4" s="165"/>
    </row>
    <row r="5" spans="1:12" s="64" customFormat="1" ht="29.25" customHeight="1">
      <c r="A5" s="167"/>
      <c r="B5" s="167"/>
      <c r="C5" s="167"/>
      <c r="D5" s="167"/>
      <c r="E5" s="165"/>
      <c r="F5" s="165"/>
      <c r="G5" s="165"/>
      <c r="H5" s="165" t="s">
        <v>179</v>
      </c>
      <c r="I5" s="165" t="s">
        <v>156</v>
      </c>
      <c r="J5" s="165" t="s">
        <v>182</v>
      </c>
      <c r="K5" s="165" t="s">
        <v>157</v>
      </c>
      <c r="L5" s="165"/>
    </row>
    <row r="6" spans="1:12" s="64" customFormat="1" ht="19.5" customHeight="1">
      <c r="A6" s="167"/>
      <c r="B6" s="167"/>
      <c r="C6" s="167"/>
      <c r="D6" s="167"/>
      <c r="E6" s="165"/>
      <c r="F6" s="165"/>
      <c r="G6" s="165"/>
      <c r="H6" s="165"/>
      <c r="I6" s="165"/>
      <c r="J6" s="165"/>
      <c r="K6" s="165"/>
      <c r="L6" s="165"/>
    </row>
    <row r="7" spans="1:12" s="64" customFormat="1" ht="19.5" customHeight="1">
      <c r="A7" s="167"/>
      <c r="B7" s="167"/>
      <c r="C7" s="167"/>
      <c r="D7" s="167"/>
      <c r="E7" s="165"/>
      <c r="F7" s="165"/>
      <c r="G7" s="165"/>
      <c r="H7" s="165"/>
      <c r="I7" s="165"/>
      <c r="J7" s="165"/>
      <c r="K7" s="165"/>
      <c r="L7" s="165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</row>
    <row r="13" spans="1:12" ht="22.5" customHeight="1">
      <c r="A13" s="166" t="s">
        <v>168</v>
      </c>
      <c r="B13" s="166"/>
      <c r="C13" s="166"/>
      <c r="D13" s="166"/>
      <c r="E13" s="166"/>
      <c r="F13" s="25"/>
      <c r="G13" s="35"/>
      <c r="H13" s="25"/>
      <c r="I13" s="25"/>
      <c r="J13" s="25"/>
      <c r="K13" s="25"/>
      <c r="L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4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69" t="s">
        <v>159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3" spans="1:17" ht="11.25">
      <c r="A3" s="144" t="s">
        <v>68</v>
      </c>
      <c r="B3" s="144" t="s">
        <v>105</v>
      </c>
      <c r="C3" s="151" t="s">
        <v>106</v>
      </c>
      <c r="D3" s="151" t="s">
        <v>237</v>
      </c>
      <c r="E3" s="151" t="s">
        <v>164</v>
      </c>
      <c r="F3" s="144" t="s">
        <v>6</v>
      </c>
      <c r="G3" s="144"/>
      <c r="H3" s="144" t="s">
        <v>103</v>
      </c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1.25">
      <c r="A4" s="144"/>
      <c r="B4" s="144"/>
      <c r="C4" s="151"/>
      <c r="D4" s="151"/>
      <c r="E4" s="151"/>
      <c r="F4" s="151" t="s">
        <v>161</v>
      </c>
      <c r="G4" s="151" t="s">
        <v>162</v>
      </c>
      <c r="H4" s="144" t="s">
        <v>96</v>
      </c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1.25">
      <c r="A5" s="144"/>
      <c r="B5" s="144"/>
      <c r="C5" s="151"/>
      <c r="D5" s="151"/>
      <c r="E5" s="151"/>
      <c r="F5" s="151"/>
      <c r="G5" s="151"/>
      <c r="H5" s="151" t="s">
        <v>108</v>
      </c>
      <c r="I5" s="144" t="s">
        <v>109</v>
      </c>
      <c r="J5" s="144"/>
      <c r="K5" s="144"/>
      <c r="L5" s="144"/>
      <c r="M5" s="144"/>
      <c r="N5" s="144"/>
      <c r="O5" s="144"/>
      <c r="P5" s="144"/>
      <c r="Q5" s="144"/>
    </row>
    <row r="6" spans="1:17" ht="14.25" customHeight="1">
      <c r="A6" s="144"/>
      <c r="B6" s="144"/>
      <c r="C6" s="151"/>
      <c r="D6" s="151"/>
      <c r="E6" s="151"/>
      <c r="F6" s="151"/>
      <c r="G6" s="151"/>
      <c r="H6" s="151"/>
      <c r="I6" s="144" t="s">
        <v>110</v>
      </c>
      <c r="J6" s="144"/>
      <c r="K6" s="144"/>
      <c r="L6" s="144"/>
      <c r="M6" s="144" t="s">
        <v>107</v>
      </c>
      <c r="N6" s="144"/>
      <c r="O6" s="144"/>
      <c r="P6" s="144"/>
      <c r="Q6" s="144"/>
    </row>
    <row r="7" spans="1:17" ht="12.75" customHeight="1">
      <c r="A7" s="144"/>
      <c r="B7" s="144"/>
      <c r="C7" s="151"/>
      <c r="D7" s="151"/>
      <c r="E7" s="151"/>
      <c r="F7" s="151"/>
      <c r="G7" s="151"/>
      <c r="H7" s="151"/>
      <c r="I7" s="151" t="s">
        <v>111</v>
      </c>
      <c r="J7" s="144" t="s">
        <v>112</v>
      </c>
      <c r="K7" s="144"/>
      <c r="L7" s="144"/>
      <c r="M7" s="151" t="s">
        <v>113</v>
      </c>
      <c r="N7" s="151" t="s">
        <v>112</v>
      </c>
      <c r="O7" s="151"/>
      <c r="P7" s="151"/>
      <c r="Q7" s="151"/>
    </row>
    <row r="8" spans="1:17" ht="48" customHeight="1">
      <c r="A8" s="144"/>
      <c r="B8" s="144"/>
      <c r="C8" s="151"/>
      <c r="D8" s="151"/>
      <c r="E8" s="151"/>
      <c r="F8" s="151"/>
      <c r="G8" s="151"/>
      <c r="H8" s="151"/>
      <c r="I8" s="151"/>
      <c r="J8" s="62" t="s">
        <v>163</v>
      </c>
      <c r="K8" s="62" t="s">
        <v>114</v>
      </c>
      <c r="L8" s="62" t="s">
        <v>115</v>
      </c>
      <c r="M8" s="151"/>
      <c r="N8" s="62" t="s">
        <v>116</v>
      </c>
      <c r="O8" s="62" t="s">
        <v>163</v>
      </c>
      <c r="P8" s="62" t="s">
        <v>114</v>
      </c>
      <c r="Q8" s="62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 ht="11.25">
      <c r="A10" s="81">
        <v>1</v>
      </c>
      <c r="B10" s="103" t="s">
        <v>118</v>
      </c>
      <c r="C10" s="142" t="s">
        <v>52</v>
      </c>
      <c r="D10" s="14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1.25">
      <c r="A11" s="147" t="s">
        <v>119</v>
      </c>
      <c r="B11" s="82" t="s">
        <v>120</v>
      </c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1:17" ht="11.25">
      <c r="A12" s="147"/>
      <c r="B12" s="82" t="s">
        <v>121</v>
      </c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1:17" ht="11.25">
      <c r="A13" s="147"/>
      <c r="B13" s="82" t="s">
        <v>122</v>
      </c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1:17" ht="11.25">
      <c r="A14" s="147"/>
      <c r="B14" s="82" t="s">
        <v>123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1:17" ht="11.25">
      <c r="A15" s="147"/>
      <c r="B15" s="82" t="s">
        <v>124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147"/>
      <c r="B16" s="82" t="s">
        <v>183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47"/>
      <c r="B17" s="82" t="s">
        <v>62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47"/>
      <c r="B18" s="82" t="s">
        <v>66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47"/>
      <c r="B19" s="82" t="s">
        <v>184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47" t="s">
        <v>125</v>
      </c>
      <c r="B20" s="82" t="s">
        <v>120</v>
      </c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1:17" ht="11.25">
      <c r="A21" s="147"/>
      <c r="B21" s="82" t="s">
        <v>121</v>
      </c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1:17" ht="11.25">
      <c r="A22" s="147"/>
      <c r="B22" s="82" t="s">
        <v>122</v>
      </c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</row>
    <row r="23" spans="1:17" ht="11.25">
      <c r="A23" s="147"/>
      <c r="B23" s="82" t="s">
        <v>123</v>
      </c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</row>
    <row r="24" spans="1:17" ht="11.25">
      <c r="A24" s="147"/>
      <c r="B24" s="82" t="s">
        <v>124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47"/>
      <c r="B25" s="82" t="s">
        <v>183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47"/>
      <c r="B26" s="82" t="s">
        <v>62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47"/>
      <c r="B27" s="82" t="s">
        <v>66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47"/>
      <c r="B28" s="82" t="s">
        <v>184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3" t="s">
        <v>126</v>
      </c>
      <c r="B29" s="82" t="s">
        <v>127</v>
      </c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4"/>
    </row>
    <row r="30" spans="1:17" s="104" customFormat="1" ht="11.25">
      <c r="A30" s="84">
        <v>2</v>
      </c>
      <c r="B30" s="105" t="s">
        <v>128</v>
      </c>
      <c r="C30" s="175" t="s">
        <v>52</v>
      </c>
      <c r="D30" s="176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47" t="s">
        <v>129</v>
      </c>
      <c r="B31" s="82" t="s">
        <v>120</v>
      </c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4"/>
    </row>
    <row r="32" spans="1:17" ht="11.25">
      <c r="A32" s="147"/>
      <c r="B32" s="82" t="s">
        <v>121</v>
      </c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</row>
    <row r="33" spans="1:17" ht="11.25">
      <c r="A33" s="147"/>
      <c r="B33" s="82" t="s">
        <v>122</v>
      </c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</row>
    <row r="34" spans="1:17" ht="11.25">
      <c r="A34" s="147"/>
      <c r="B34" s="82" t="s">
        <v>123</v>
      </c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</row>
    <row r="35" spans="1:17" ht="11.25">
      <c r="A35" s="147"/>
      <c r="B35" s="82" t="s">
        <v>124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47"/>
      <c r="B36" s="82" t="s">
        <v>183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47"/>
      <c r="B37" s="82" t="s">
        <v>62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47"/>
      <c r="B38" s="82" t="s">
        <v>66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47"/>
      <c r="B39" s="82" t="s">
        <v>184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5" t="s">
        <v>130</v>
      </c>
      <c r="B40" s="86" t="s">
        <v>127</v>
      </c>
      <c r="C40" s="177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50"/>
    </row>
    <row r="41" spans="1:17" s="104" customFormat="1" ht="15" customHeight="1">
      <c r="A41" s="145" t="s">
        <v>131</v>
      </c>
      <c r="B41" s="145"/>
      <c r="C41" s="170" t="s">
        <v>52</v>
      </c>
      <c r="D41" s="17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46" t="s">
        <v>132</v>
      </c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ht="11.25">
      <c r="A44" s="112" t="s">
        <v>160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185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78" t="s">
        <v>97</v>
      </c>
      <c r="B1" s="178"/>
      <c r="C1" s="178"/>
      <c r="D1" s="178"/>
    </row>
    <row r="2" ht="6.75" customHeight="1">
      <c r="A2" s="23"/>
    </row>
    <row r="3" ht="12.75">
      <c r="D3" s="13" t="s">
        <v>44</v>
      </c>
    </row>
    <row r="4" spans="1:4" ht="15" customHeight="1">
      <c r="A4" s="167" t="s">
        <v>68</v>
      </c>
      <c r="B4" s="167" t="s">
        <v>5</v>
      </c>
      <c r="C4" s="165" t="s">
        <v>71</v>
      </c>
      <c r="D4" s="165" t="s">
        <v>72</v>
      </c>
    </row>
    <row r="5" spans="1:4" ht="15" customHeight="1">
      <c r="A5" s="167"/>
      <c r="B5" s="167"/>
      <c r="C5" s="167"/>
      <c r="D5" s="165"/>
    </row>
    <row r="6" spans="1:4" ht="15.75" customHeight="1">
      <c r="A6" s="167"/>
      <c r="B6" s="167"/>
      <c r="C6" s="167"/>
      <c r="D6" s="165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148" t="s">
        <v>27</v>
      </c>
      <c r="B8" s="148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165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166</v>
      </c>
      <c r="C13" s="41" t="s">
        <v>186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200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48" t="s">
        <v>167</v>
      </c>
      <c r="B17" s="148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201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3" t="s">
        <v>65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2.75">
      <c r="J2" s="12" t="s">
        <v>44</v>
      </c>
    </row>
    <row r="3" spans="1:10" s="5" customFormat="1" ht="20.25" customHeight="1">
      <c r="A3" s="167" t="s">
        <v>2</v>
      </c>
      <c r="B3" s="180" t="s">
        <v>3</v>
      </c>
      <c r="C3" s="180" t="s">
        <v>174</v>
      </c>
      <c r="D3" s="165" t="s">
        <v>154</v>
      </c>
      <c r="E3" s="165" t="s">
        <v>187</v>
      </c>
      <c r="F3" s="165" t="s">
        <v>109</v>
      </c>
      <c r="G3" s="165"/>
      <c r="H3" s="165"/>
      <c r="I3" s="165"/>
      <c r="J3" s="165"/>
    </row>
    <row r="4" spans="1:10" s="5" customFormat="1" ht="20.25" customHeight="1">
      <c r="A4" s="167"/>
      <c r="B4" s="181"/>
      <c r="C4" s="181"/>
      <c r="D4" s="167"/>
      <c r="E4" s="165"/>
      <c r="F4" s="165" t="s">
        <v>152</v>
      </c>
      <c r="G4" s="165" t="s">
        <v>6</v>
      </c>
      <c r="H4" s="165"/>
      <c r="I4" s="165"/>
      <c r="J4" s="165" t="s">
        <v>153</v>
      </c>
    </row>
    <row r="5" spans="1:10" s="5" customFormat="1" ht="65.25" customHeight="1">
      <c r="A5" s="167"/>
      <c r="B5" s="182"/>
      <c r="C5" s="182"/>
      <c r="D5" s="167"/>
      <c r="E5" s="165"/>
      <c r="F5" s="165"/>
      <c r="G5" s="22" t="s">
        <v>149</v>
      </c>
      <c r="H5" s="22" t="s">
        <v>150</v>
      </c>
      <c r="I5" s="22" t="s">
        <v>188</v>
      </c>
      <c r="J5" s="165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79" t="s">
        <v>168</v>
      </c>
      <c r="B20" s="179"/>
      <c r="C20" s="179"/>
      <c r="D20" s="179"/>
      <c r="E20" s="25"/>
      <c r="F20" s="25"/>
      <c r="G20" s="25"/>
      <c r="H20" s="25"/>
      <c r="I20" s="25"/>
      <c r="J20" s="25"/>
    </row>
    <row r="22" ht="12.75">
      <c r="A22" s="111" t="s">
        <v>239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3" t="s">
        <v>249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44</v>
      </c>
    </row>
    <row r="4" spans="1:10" ht="20.25" customHeight="1">
      <c r="A4" s="167" t="s">
        <v>2</v>
      </c>
      <c r="B4" s="180" t="s">
        <v>3</v>
      </c>
      <c r="C4" s="180" t="s">
        <v>174</v>
      </c>
      <c r="D4" s="165" t="s">
        <v>154</v>
      </c>
      <c r="E4" s="165" t="s">
        <v>187</v>
      </c>
      <c r="F4" s="165" t="s">
        <v>109</v>
      </c>
      <c r="G4" s="165"/>
      <c r="H4" s="165"/>
      <c r="I4" s="165"/>
      <c r="J4" s="165"/>
    </row>
    <row r="5" spans="1:10" ht="18" customHeight="1">
      <c r="A5" s="167"/>
      <c r="B5" s="181"/>
      <c r="C5" s="181"/>
      <c r="D5" s="167"/>
      <c r="E5" s="165"/>
      <c r="F5" s="165" t="s">
        <v>152</v>
      </c>
      <c r="G5" s="165" t="s">
        <v>6</v>
      </c>
      <c r="H5" s="165"/>
      <c r="I5" s="165"/>
      <c r="J5" s="165" t="s">
        <v>153</v>
      </c>
    </row>
    <row r="6" spans="1:10" ht="69" customHeight="1">
      <c r="A6" s="167"/>
      <c r="B6" s="182"/>
      <c r="C6" s="182"/>
      <c r="D6" s="167"/>
      <c r="E6" s="165"/>
      <c r="F6" s="165"/>
      <c r="G6" s="22" t="s">
        <v>149</v>
      </c>
      <c r="H6" s="22" t="s">
        <v>150</v>
      </c>
      <c r="I6" s="22" t="s">
        <v>188</v>
      </c>
      <c r="J6" s="165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79" t="s">
        <v>168</v>
      </c>
      <c r="B21" s="179"/>
      <c r="C21" s="179"/>
      <c r="D21" s="179"/>
      <c r="E21" s="25"/>
      <c r="F21" s="25"/>
      <c r="G21" s="25"/>
      <c r="H21" s="25"/>
      <c r="I21" s="25"/>
      <c r="J21" s="25"/>
    </row>
    <row r="23" spans="1:7" ht="12.75">
      <c r="A23" s="111" t="s">
        <v>239</v>
      </c>
      <c r="G23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3" t="s">
        <v>248</v>
      </c>
      <c r="B1" s="183"/>
      <c r="C1" s="183"/>
      <c r="D1" s="183"/>
      <c r="E1" s="183"/>
      <c r="F1" s="183"/>
      <c r="G1" s="183"/>
      <c r="H1" s="183"/>
      <c r="I1" s="183"/>
      <c r="J1" s="183"/>
    </row>
    <row r="3" ht="12.75">
      <c r="J3" s="96" t="s">
        <v>44</v>
      </c>
    </row>
    <row r="4" spans="1:79" ht="20.25" customHeight="1">
      <c r="A4" s="167" t="s">
        <v>2</v>
      </c>
      <c r="B4" s="180" t="s">
        <v>3</v>
      </c>
      <c r="C4" s="180" t="s">
        <v>174</v>
      </c>
      <c r="D4" s="165" t="s">
        <v>154</v>
      </c>
      <c r="E4" s="165" t="s">
        <v>187</v>
      </c>
      <c r="F4" s="165" t="s">
        <v>109</v>
      </c>
      <c r="G4" s="165"/>
      <c r="H4" s="165"/>
      <c r="I4" s="165"/>
      <c r="J4" s="165"/>
      <c r="BX4" s="2"/>
      <c r="BY4" s="2"/>
      <c r="BZ4" s="2"/>
      <c r="CA4" s="2"/>
    </row>
    <row r="5" spans="1:79" ht="18" customHeight="1">
      <c r="A5" s="167"/>
      <c r="B5" s="181"/>
      <c r="C5" s="181"/>
      <c r="D5" s="167"/>
      <c r="E5" s="165"/>
      <c r="F5" s="165" t="s">
        <v>152</v>
      </c>
      <c r="G5" s="165" t="s">
        <v>6</v>
      </c>
      <c r="H5" s="165"/>
      <c r="I5" s="165"/>
      <c r="J5" s="165" t="s">
        <v>153</v>
      </c>
      <c r="BX5" s="2"/>
      <c r="BY5" s="2"/>
      <c r="BZ5" s="2"/>
      <c r="CA5" s="2"/>
    </row>
    <row r="6" spans="1:79" ht="69" customHeight="1">
      <c r="A6" s="167"/>
      <c r="B6" s="182"/>
      <c r="C6" s="182"/>
      <c r="D6" s="167"/>
      <c r="E6" s="165"/>
      <c r="F6" s="165"/>
      <c r="G6" s="22" t="s">
        <v>149</v>
      </c>
      <c r="H6" s="22" t="s">
        <v>150</v>
      </c>
      <c r="I6" s="22" t="s">
        <v>151</v>
      </c>
      <c r="J6" s="165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79" t="s">
        <v>168</v>
      </c>
      <c r="B21" s="179"/>
      <c r="C21" s="179"/>
      <c r="D21" s="179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239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Miasta</cp:lastModifiedBy>
  <cp:lastPrinted>2008-06-06T12:02:30Z</cp:lastPrinted>
  <dcterms:created xsi:type="dcterms:W3CDTF">1998-12-09T13:02:10Z</dcterms:created>
  <dcterms:modified xsi:type="dcterms:W3CDTF">2008-06-09T12:20:29Z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